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get" sheetId="1" r:id="rId1"/>
    <sheet name="Cash Flow" sheetId="2" r:id="rId2"/>
    <sheet name="Workplan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<sst xmlns="http://schemas.openxmlformats.org/spreadsheetml/2006/main" count="110" uniqueCount="81">
  <si>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>JISC HE in FE Project Plan</t>
  </si>
  <si>
    <t>Budget Analysis</t>
  </si>
  <si>
    <t>1. Staffing</t>
  </si>
  <si>
    <t>Salary (inc oncosts)</t>
  </si>
  <si>
    <t>Proportion</t>
  </si>
  <si>
    <t>Duration</t>
  </si>
  <si>
    <t>Total</t>
  </si>
  <si>
    <t>Comments</t>
  </si>
  <si>
    <t>Project Manager</t>
  </si>
  <si>
    <t>Educational Technologist (mobile technology)</t>
  </si>
  <si>
    <t>Educational Technologist (instructional design)</t>
  </si>
  <si>
    <t>Web Programmer</t>
  </si>
  <si>
    <t>Administration</t>
  </si>
  <si>
    <t>On-line Tutor Costs</t>
  </si>
  <si>
    <t>Learner Costs</t>
  </si>
  <si>
    <t>Travel &amp; Subsistence</t>
  </si>
  <si>
    <t>2. Non Staffing</t>
  </si>
  <si>
    <t>Equipment</t>
  </si>
  <si>
    <t>Consumables</t>
  </si>
  <si>
    <t>CSO Administration</t>
  </si>
  <si>
    <t>JISC HE in FE Project: WALES</t>
  </si>
  <si>
    <t>Budget and Cash Flow</t>
  </si>
  <si>
    <t>Budget</t>
  </si>
  <si>
    <t>Cash Flow</t>
  </si>
  <si>
    <t>Directly Incurred</t>
  </si>
  <si>
    <t>Educational Technologist</t>
  </si>
  <si>
    <t>(mobile technology)</t>
  </si>
  <si>
    <t>(social software)</t>
  </si>
  <si>
    <t>Directly Allocated</t>
  </si>
  <si>
    <t>Administration Costs</t>
  </si>
  <si>
    <t xml:space="preserve"> </t>
  </si>
  <si>
    <t>Sub-total: staffing</t>
  </si>
  <si>
    <t>Evaluation/Dissemination</t>
  </si>
  <si>
    <t>Sub-total: non-staffing</t>
  </si>
  <si>
    <t>JISC HE in FE Project Proposal</t>
  </si>
  <si>
    <t>Workplan</t>
  </si>
  <si>
    <t>Year</t>
  </si>
  <si>
    <t>Month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</si>
  <si>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</si>
  <si>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</si>
  <si>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</si>
  <si>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</si>
  <si>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</si>
  <si>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</si>
  <si>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</si>
  <si>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</si>
  <si>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</si>
  <si>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</si>
  <si>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</si>
  <si>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</si>
  <si>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Activity</t>
  </si>
  <si>
    <t>Staffing</t>
  </si>
  <si>
    <t>Manager</t>
  </si>
  <si>
    <t>Technologist (M)</t>
  </si>
  <si>
    <t>Technologist (ID)</t>
  </si>
  <si>
    <t>Administrator</t>
  </si>
  <si>
    <t>Tutors</t>
  </si>
  <si>
    <t>Activities</t>
  </si>
  <si>
    <t>Project Setup</t>
  </si>
  <si>
    <t>Initial  Evaluation</t>
  </si>
  <si>
    <t>Social Software Plan</t>
  </si>
  <si>
    <t>Mobile  Technology Plan</t>
  </si>
  <si>
    <t>Software/Hardware Procurement</t>
  </si>
  <si>
    <t>Installation and Testing</t>
  </si>
  <si>
    <t>Learner Support Planning</t>
  </si>
  <si>
    <t>Tutor Training</t>
  </si>
  <si>
    <t>Learner Training</t>
  </si>
  <si>
    <t xml:space="preserve">Learner Support  </t>
  </si>
  <si>
    <t>Learner Evaluation</t>
  </si>
  <si>
    <t>Tutor Evaluation</t>
  </si>
  <si>
    <t>Actual Spend to Dec 08</t>
  </si>
  <si>
    <t>Projected Spend to Mar 08</t>
  </si>
  <si>
    <t>Spend only relates to Jan '08 onward. The costs from April '07 to Dec '07 are missing.</t>
  </si>
  <si>
    <t>Fatma left project in September 08</t>
  </si>
  <si>
    <t>Query: more eTutor costs to be claimed from SMU?</t>
  </si>
  <si>
    <t>LCSS admin costs to be recharged to the project</t>
  </si>
  <si>
    <t>To be claimed from Bridgend, Merthyr &amp; Swansea colleges</t>
  </si>
  <si>
    <t>No costs claimed by partner colleges to date.</t>
  </si>
  <si>
    <t>Dissemination conference on 3rd April</t>
  </si>
  <si>
    <t>Query: institutional admin costs to be included/recharged?</t>
  </si>
  <si>
    <t>remaining budget: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</si>
</sst>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£* #,##0.00_-;&quot;-£&quot;* #,##0.00_-;_-\£* \-??_-;_-@_-"/>
    <numFmt numFmtId="165" formatCode="0.0"/>
    <numFmt numFmtId="166" formatCode="_-\£* #,##0_-;&quot;-£&quot;* #,##0_-;_-\£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17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64" fontId="2" fillId="0" borderId="1" xfId="17" applyFont="1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17" fontId="2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66" fontId="0" fillId="0" borderId="0" xfId="17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2" fillId="2" borderId="2" xfId="0" applyFont="1" applyFill="1" applyBorder="1" applyAlignment="1">
      <alignment/>
    </xf>
    <xf numFmtId="166" fontId="0" fillId="2" borderId="2" xfId="17" applyNumberFormat="1" applyFont="1" applyFill="1" applyBorder="1" applyAlignment="1" applyProtection="1">
      <alignment/>
      <protection/>
    </xf>
    <xf numFmtId="166" fontId="0" fillId="2" borderId="0" xfId="17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166" fontId="2" fillId="2" borderId="1" xfId="17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4" fontId="0" fillId="0" borderId="0" xfId="17" applyAlignment="1">
      <alignment/>
    </xf>
    <xf numFmtId="0" fontId="3" fillId="0" borderId="0" xfId="0" applyFont="1" applyAlignment="1">
      <alignment/>
    </xf>
    <xf numFmtId="164" fontId="0" fillId="0" borderId="0" xfId="17" applyFont="1" applyAlignment="1">
      <alignment/>
    </xf>
    <xf numFmtId="164" fontId="2" fillId="0" borderId="3" xfId="17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17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B1">
      <selection activeCell="N19" sqref="N19"/>
    </sheetView>
  </sheetViews>
  <sheetFormatPr defaultColWidth="9.140625" defaultRowHeight="12.75"/>
  <cols>
    <col min="1" max="1" width="39.421875" style="0" customWidth="1"/>
    <col min="2" max="2" width="18.421875" style="0" customWidth="1"/>
    <col min="3" max="3" width="10.57421875" style="0" customWidth="1"/>
    <col min="5" max="5" width="12.28125" style="0" customWidth="1"/>
    <col min="6" max="6" width="22.421875" style="0" bestFit="1" customWidth="1"/>
    <col min="7" max="7" width="25.57421875" style="0" bestFit="1" customWidth="1"/>
  </cols>
  <sheetData>
    <row r="1" spans="1:7" ht="15.75">
      <c r="A1" s="28" t="s">
        <v>0</v>
      </c>
      <c r="B1" s="28"/>
      <c r="C1" s="28"/>
      <c r="D1" s="28"/>
      <c r="E1" s="28"/>
      <c r="F1" s="28"/>
      <c r="G1" s="28"/>
    </row>
    <row r="2" spans="1:8" ht="12.75">
      <c r="A2" s="29" t="s">
        <v>1</v>
      </c>
      <c r="B2" s="29"/>
      <c r="C2" s="29"/>
      <c r="D2" s="29"/>
      <c r="E2" s="29"/>
      <c r="F2" s="30"/>
      <c r="G2" s="30"/>
      <c r="H2" s="30"/>
    </row>
    <row r="4" spans="1:8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70</v>
      </c>
      <c r="G4" s="1" t="s">
        <v>71</v>
      </c>
      <c r="H4" s="1" t="s">
        <v>7</v>
      </c>
    </row>
    <row r="6" spans="1:8" ht="12.75">
      <c r="A6" t="s">
        <v>8</v>
      </c>
      <c r="B6" s="2">
        <v>55000</v>
      </c>
      <c r="C6">
        <v>0.2</v>
      </c>
      <c r="D6" s="3">
        <v>2</v>
      </c>
      <c r="E6" s="9">
        <v>22846</v>
      </c>
      <c r="F6" s="22">
        <v>16693</v>
      </c>
      <c r="G6" s="22">
        <v>3200</v>
      </c>
      <c r="H6" t="s">
        <v>72</v>
      </c>
    </row>
    <row r="7" spans="2:7" ht="12.75">
      <c r="B7" s="2"/>
      <c r="D7" s="3"/>
      <c r="E7" s="9"/>
      <c r="F7" s="22"/>
      <c r="G7" s="27">
        <v>6538</v>
      </c>
    </row>
    <row r="8" spans="1:8" ht="12.75">
      <c r="A8" t="s">
        <v>9</v>
      </c>
      <c r="B8" s="2">
        <v>30000</v>
      </c>
      <c r="C8">
        <v>0.2</v>
      </c>
      <c r="D8" s="3">
        <v>1.6</v>
      </c>
      <c r="E8" s="9">
        <v>8867</v>
      </c>
      <c r="F8" s="22">
        <v>5532</v>
      </c>
      <c r="G8" s="22">
        <v>0</v>
      </c>
      <c r="H8" t="s">
        <v>73</v>
      </c>
    </row>
    <row r="9" spans="2:7" ht="12.75">
      <c r="B9" s="2"/>
      <c r="D9" s="3"/>
      <c r="E9" s="9"/>
      <c r="F9" s="22"/>
      <c r="G9" s="22"/>
    </row>
    <row r="10" spans="1:7" ht="12.75">
      <c r="A10" t="s">
        <v>10</v>
      </c>
      <c r="B10" s="2">
        <v>30000</v>
      </c>
      <c r="C10">
        <v>0.5</v>
      </c>
      <c r="D10" s="3">
        <v>1.6</v>
      </c>
      <c r="E10" s="9">
        <v>28122</v>
      </c>
      <c r="F10" s="22"/>
      <c r="G10" s="22"/>
    </row>
    <row r="11" spans="1:8" ht="12.75">
      <c r="A11" t="s">
        <v>11</v>
      </c>
      <c r="B11" s="2">
        <v>30000</v>
      </c>
      <c r="C11">
        <v>0.1</v>
      </c>
      <c r="D11" s="3">
        <v>1.6</v>
      </c>
      <c r="E11" s="9">
        <v>4800</v>
      </c>
      <c r="F11" s="22">
        <v>33032.41</v>
      </c>
      <c r="G11" s="22">
        <v>6711</v>
      </c>
      <c r="H11" s="23" t="s">
        <v>74</v>
      </c>
    </row>
    <row r="12" spans="2:7" ht="12.75">
      <c r="B12" s="2"/>
      <c r="D12" s="3"/>
      <c r="E12" s="9"/>
      <c r="F12" s="22"/>
      <c r="G12" s="22"/>
    </row>
    <row r="13" spans="1:8" ht="12.75">
      <c r="A13" t="s">
        <v>12</v>
      </c>
      <c r="B13" s="2">
        <v>12000</v>
      </c>
      <c r="C13">
        <v>0.1</v>
      </c>
      <c r="D13" s="3">
        <v>1.5</v>
      </c>
      <c r="E13" s="9">
        <v>1800</v>
      </c>
      <c r="F13" s="22">
        <v>0</v>
      </c>
      <c r="G13" s="24">
        <v>1800</v>
      </c>
      <c r="H13" t="s">
        <v>75</v>
      </c>
    </row>
    <row r="14" spans="2:7" ht="12.75">
      <c r="B14" s="2"/>
      <c r="E14" s="9"/>
      <c r="F14" s="22"/>
      <c r="G14" s="22"/>
    </row>
    <row r="15" spans="1:8" ht="12.75">
      <c r="A15" t="s">
        <v>13</v>
      </c>
      <c r="B15" s="2">
        <v>1000</v>
      </c>
      <c r="C15">
        <v>10</v>
      </c>
      <c r="D15">
        <v>1</v>
      </c>
      <c r="E15" s="9">
        <v>10000</v>
      </c>
      <c r="F15" s="22">
        <v>0</v>
      </c>
      <c r="G15" s="22">
        <v>6000</v>
      </c>
      <c r="H15" t="s">
        <v>76</v>
      </c>
    </row>
    <row r="16" spans="1:8" ht="12.75">
      <c r="A16" t="s">
        <v>14</v>
      </c>
      <c r="B16" s="2">
        <v>50</v>
      </c>
      <c r="C16">
        <v>60</v>
      </c>
      <c r="D16">
        <v>1.5</v>
      </c>
      <c r="E16" s="9">
        <v>3500</v>
      </c>
      <c r="F16" s="22">
        <v>0</v>
      </c>
      <c r="G16" s="22">
        <v>1500</v>
      </c>
      <c r="H16" t="s">
        <v>76</v>
      </c>
    </row>
    <row r="17" spans="1:8" ht="12.75">
      <c r="A17" t="s">
        <v>15</v>
      </c>
      <c r="B17" s="2">
        <v>5150</v>
      </c>
      <c r="C17">
        <v>1</v>
      </c>
      <c r="D17">
        <v>1.5</v>
      </c>
      <c r="E17" s="9">
        <v>5500</v>
      </c>
      <c r="F17" s="22">
        <v>2616.4</v>
      </c>
      <c r="G17" s="22">
        <v>500</v>
      </c>
      <c r="H17" t="s">
        <v>77</v>
      </c>
    </row>
    <row r="18" spans="2:7" ht="12.75">
      <c r="B18" s="2"/>
      <c r="E18" s="9"/>
      <c r="F18" s="22"/>
      <c r="G18" s="22"/>
    </row>
    <row r="19" spans="1:7" ht="12.75">
      <c r="A19" s="1" t="s">
        <v>16</v>
      </c>
      <c r="B19" s="2"/>
      <c r="E19" s="9"/>
      <c r="F19" s="22"/>
      <c r="G19" s="22"/>
    </row>
    <row r="20" spans="2:7" ht="12.75">
      <c r="B20" s="2"/>
      <c r="E20" s="2"/>
      <c r="F20" s="22"/>
      <c r="G20" s="22"/>
    </row>
    <row r="21" spans="1:7" ht="12.75">
      <c r="A21" t="s">
        <v>17</v>
      </c>
      <c r="B21" s="2">
        <v>4000</v>
      </c>
      <c r="E21" s="2">
        <v>3000</v>
      </c>
      <c r="F21" s="22">
        <v>900</v>
      </c>
      <c r="G21" s="22">
        <v>0</v>
      </c>
    </row>
    <row r="22" spans="1:7" ht="12.75">
      <c r="A22" t="s">
        <v>18</v>
      </c>
      <c r="B22" s="2">
        <v>3000</v>
      </c>
      <c r="E22" s="2">
        <f>B22</f>
        <v>3000</v>
      </c>
      <c r="F22" s="22">
        <v>1569.35</v>
      </c>
      <c r="G22" s="22">
        <v>300</v>
      </c>
    </row>
    <row r="23" spans="2:7" ht="12.75">
      <c r="B23" s="2"/>
      <c r="E23" s="2"/>
      <c r="F23" s="22"/>
      <c r="G23" s="22"/>
    </row>
    <row r="24" spans="1:8" ht="12.75">
      <c r="A24" t="s">
        <v>32</v>
      </c>
      <c r="B24" s="2">
        <v>3000</v>
      </c>
      <c r="E24" s="2">
        <f>B24</f>
        <v>3000</v>
      </c>
      <c r="F24" s="22">
        <v>0</v>
      </c>
      <c r="G24" s="22">
        <v>3000</v>
      </c>
      <c r="H24" t="s">
        <v>78</v>
      </c>
    </row>
    <row r="25" spans="1:8" ht="12.75">
      <c r="A25" t="s">
        <v>19</v>
      </c>
      <c r="B25" s="2">
        <v>2000</v>
      </c>
      <c r="E25" s="2">
        <f>B25</f>
        <v>2000</v>
      </c>
      <c r="F25" s="22">
        <v>0</v>
      </c>
      <c r="G25" s="22">
        <v>2000</v>
      </c>
      <c r="H25" s="23" t="s">
        <v>79</v>
      </c>
    </row>
    <row r="26" spans="2:7" ht="12.75">
      <c r="B26" s="2"/>
      <c r="E26" s="2"/>
      <c r="F26" s="22"/>
      <c r="G26" s="22"/>
    </row>
    <row r="27" spans="1:8" ht="13.5" thickBot="1">
      <c r="A27" s="4" t="s">
        <v>6</v>
      </c>
      <c r="B27" s="5"/>
      <c r="C27" s="4"/>
      <c r="D27" s="4"/>
      <c r="E27" s="5">
        <f>SUM(E6:E25)</f>
        <v>96435</v>
      </c>
      <c r="F27" s="25">
        <f>SUM(F6:F25)</f>
        <v>60343.16</v>
      </c>
      <c r="G27" s="25">
        <f>SUM(G6:G25)+F27</f>
        <v>91892.16</v>
      </c>
      <c r="H27" s="1"/>
    </row>
    <row r="28" ht="13.5" thickTop="1"/>
    <row r="30" spans="1:7" ht="12.75">
      <c r="A30" t="s">
        <v>80</v>
      </c>
      <c r="F30" s="26">
        <f>E27-F27</f>
        <v>36091.84</v>
      </c>
      <c r="G30" s="22">
        <f>E27-G27</f>
        <v>4542.8399999999965</v>
      </c>
    </row>
  </sheetData>
  <mergeCells count="3">
    <mergeCell ref="A1:G1"/>
    <mergeCell ref="A2:E2"/>
    <mergeCell ref="F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pane xSplit="3" ySplit="3" topLeftCell="D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40" sqref="H40"/>
    </sheetView>
  </sheetViews>
  <sheetFormatPr defaultColWidth="9.140625" defaultRowHeight="12.75"/>
  <cols>
    <col min="1" max="1" width="22.140625" style="0" customWidth="1"/>
    <col min="2" max="3" width="11.28125" style="0" customWidth="1"/>
    <col min="4" max="4" width="11.8515625" style="0" customWidth="1"/>
    <col min="8" max="8" width="10.28125" style="0" customWidth="1"/>
  </cols>
  <sheetData>
    <row r="1" spans="1:8" ht="15.75">
      <c r="A1" s="31" t="s">
        <v>20</v>
      </c>
      <c r="B1" s="31"/>
      <c r="C1" s="31"/>
      <c r="D1" s="31"/>
      <c r="E1" s="31"/>
      <c r="F1" s="31"/>
      <c r="G1" s="31"/>
      <c r="H1" s="31"/>
    </row>
    <row r="2" spans="1:8" ht="12.75">
      <c r="A2" s="32" t="s">
        <v>21</v>
      </c>
      <c r="B2" s="32"/>
      <c r="C2" s="32"/>
      <c r="D2" s="32"/>
      <c r="E2" s="32"/>
      <c r="F2" s="32"/>
      <c r="G2" s="32"/>
      <c r="H2" s="32"/>
    </row>
    <row r="4" spans="1:27" ht="12.75">
      <c r="A4" s="6" t="s">
        <v>2</v>
      </c>
      <c r="B4" s="6" t="s">
        <v>22</v>
      </c>
      <c r="C4" s="6" t="s">
        <v>23</v>
      </c>
      <c r="D4" s="7">
        <v>39173</v>
      </c>
      <c r="E4" s="7">
        <v>39203</v>
      </c>
      <c r="F4" s="7">
        <v>39234</v>
      </c>
      <c r="G4" s="7">
        <v>39264</v>
      </c>
      <c r="H4" s="7">
        <v>39295</v>
      </c>
      <c r="I4" s="7">
        <v>39326</v>
      </c>
      <c r="J4" s="7">
        <v>39356</v>
      </c>
      <c r="K4" s="7">
        <v>39387</v>
      </c>
      <c r="L4" s="7">
        <v>39417</v>
      </c>
      <c r="M4" s="7">
        <v>39448</v>
      </c>
      <c r="N4" s="7">
        <v>39479</v>
      </c>
      <c r="O4" s="7">
        <v>39508</v>
      </c>
      <c r="P4" s="7">
        <v>39539</v>
      </c>
      <c r="Q4" s="7">
        <v>39569</v>
      </c>
      <c r="R4" s="7">
        <v>39600</v>
      </c>
      <c r="S4" s="7">
        <v>39630</v>
      </c>
      <c r="T4" s="7">
        <v>39661</v>
      </c>
      <c r="U4" s="7">
        <v>39692</v>
      </c>
      <c r="V4" s="7">
        <v>39722</v>
      </c>
      <c r="W4" s="7">
        <v>39753</v>
      </c>
      <c r="X4" s="7">
        <v>39783</v>
      </c>
      <c r="Y4" s="7">
        <v>39814</v>
      </c>
      <c r="Z4" s="7">
        <v>39845</v>
      </c>
      <c r="AA4" s="7">
        <v>39873</v>
      </c>
    </row>
    <row r="5" ht="12.75">
      <c r="A5" s="8" t="s">
        <v>24</v>
      </c>
    </row>
    <row r="6" spans="1:27" ht="12.75">
      <c r="A6" t="s">
        <v>8</v>
      </c>
      <c r="B6" s="9">
        <v>22846</v>
      </c>
      <c r="C6" s="10">
        <f>SUM(D6:AA6)</f>
        <v>27494.25</v>
      </c>
      <c r="D6" s="9">
        <v>964.25</v>
      </c>
      <c r="E6" s="9">
        <v>964.25</v>
      </c>
      <c r="F6" s="9">
        <v>964.25</v>
      </c>
      <c r="G6" s="9">
        <v>964.25</v>
      </c>
      <c r="H6" s="9">
        <v>964.25</v>
      </c>
      <c r="I6" s="9">
        <v>964.25</v>
      </c>
      <c r="J6" s="9">
        <v>964.25</v>
      </c>
      <c r="K6" s="9">
        <v>0</v>
      </c>
      <c r="L6" s="9">
        <v>0</v>
      </c>
      <c r="M6" s="9">
        <v>1669.5</v>
      </c>
      <c r="N6" s="9">
        <v>1445.5</v>
      </c>
      <c r="O6" s="9">
        <v>1477</v>
      </c>
      <c r="P6" s="9">
        <v>1253</v>
      </c>
      <c r="Q6" s="9">
        <v>962.5</v>
      </c>
      <c r="R6" s="9">
        <v>1501.5</v>
      </c>
      <c r="S6" s="9">
        <v>1428</v>
      </c>
      <c r="T6" s="9">
        <v>1011.5</v>
      </c>
      <c r="U6" s="9">
        <v>1428</v>
      </c>
      <c r="V6" s="9">
        <v>1428</v>
      </c>
      <c r="W6" s="9">
        <v>1428</v>
      </c>
      <c r="X6" s="9">
        <v>1428</v>
      </c>
      <c r="Y6" s="9">
        <v>1428</v>
      </c>
      <c r="Z6" s="9">
        <v>1428</v>
      </c>
      <c r="AA6" s="9">
        <v>1428</v>
      </c>
    </row>
    <row r="7" spans="1:27" ht="12.75">
      <c r="A7" t="s">
        <v>25</v>
      </c>
      <c r="B7" s="9">
        <v>8867</v>
      </c>
      <c r="C7" s="10">
        <f>SUM(D7:AA7)</f>
        <v>8293.297000000004</v>
      </c>
      <c r="D7" s="9">
        <v>340.467</v>
      </c>
      <c r="E7" s="9">
        <v>340.467</v>
      </c>
      <c r="F7" s="9">
        <v>340.467</v>
      </c>
      <c r="G7" s="9">
        <v>340.467</v>
      </c>
      <c r="H7" s="9">
        <v>340.467</v>
      </c>
      <c r="I7" s="9">
        <v>340.467</v>
      </c>
      <c r="J7" s="9">
        <v>340.467</v>
      </c>
      <c r="K7" s="9">
        <v>340.467</v>
      </c>
      <c r="L7" s="9">
        <v>340.467</v>
      </c>
      <c r="M7" s="9">
        <v>340.467</v>
      </c>
      <c r="N7" s="9">
        <v>340.467</v>
      </c>
      <c r="O7" s="9">
        <v>340</v>
      </c>
      <c r="P7" s="9">
        <v>350.68</v>
      </c>
      <c r="Q7" s="9">
        <v>350.68</v>
      </c>
      <c r="R7" s="9">
        <v>350.68</v>
      </c>
      <c r="S7" s="9">
        <v>350.68</v>
      </c>
      <c r="T7" s="9">
        <v>350.68</v>
      </c>
      <c r="U7" s="9">
        <v>350.68</v>
      </c>
      <c r="V7" s="9">
        <v>350.68</v>
      </c>
      <c r="W7" s="9">
        <v>350.68</v>
      </c>
      <c r="X7" s="9">
        <v>350.68</v>
      </c>
      <c r="Y7" s="9">
        <v>350.68</v>
      </c>
      <c r="Z7" s="9">
        <v>350.68</v>
      </c>
      <c r="AA7" s="9">
        <v>350.68</v>
      </c>
    </row>
    <row r="8" spans="1:2" ht="12.75">
      <c r="A8" t="s">
        <v>26</v>
      </c>
      <c r="B8" s="9"/>
    </row>
    <row r="9" spans="1:27" ht="12.75">
      <c r="A9" t="s">
        <v>25</v>
      </c>
      <c r="B9" s="9">
        <v>28122</v>
      </c>
      <c r="C9" s="10">
        <f>SUM(D9:AA9)</f>
        <v>28704</v>
      </c>
      <c r="D9" s="9">
        <v>0</v>
      </c>
      <c r="E9" s="9">
        <v>0</v>
      </c>
      <c r="F9" s="9">
        <v>0</v>
      </c>
      <c r="G9" s="9">
        <v>0</v>
      </c>
      <c r="H9" s="9">
        <v>1410</v>
      </c>
      <c r="I9" s="9">
        <v>1410</v>
      </c>
      <c r="J9" s="9">
        <v>1410</v>
      </c>
      <c r="K9" s="9">
        <v>1410</v>
      </c>
      <c r="L9" s="9">
        <v>1410</v>
      </c>
      <c r="M9" s="9">
        <v>1410</v>
      </c>
      <c r="N9" s="9">
        <v>1410</v>
      </c>
      <c r="O9" s="9">
        <v>1410</v>
      </c>
      <c r="P9" s="9">
        <v>1452</v>
      </c>
      <c r="Q9" s="9">
        <v>1452</v>
      </c>
      <c r="R9" s="9">
        <v>1452</v>
      </c>
      <c r="S9" s="9">
        <v>1452</v>
      </c>
      <c r="T9" s="9">
        <v>1452</v>
      </c>
      <c r="U9" s="9">
        <v>1452</v>
      </c>
      <c r="V9" s="9">
        <v>1452</v>
      </c>
      <c r="W9" s="9">
        <v>1452</v>
      </c>
      <c r="X9" s="9">
        <v>1452</v>
      </c>
      <c r="Y9" s="9">
        <v>1452</v>
      </c>
      <c r="Z9" s="9">
        <v>1452</v>
      </c>
      <c r="AA9" s="9">
        <v>1452</v>
      </c>
    </row>
    <row r="10" spans="1:2" ht="12.75">
      <c r="A10" t="s">
        <v>27</v>
      </c>
      <c r="B10" s="9"/>
    </row>
    <row r="11" spans="1:27" ht="12.75">
      <c r="A11" t="s">
        <v>11</v>
      </c>
      <c r="B11" s="9">
        <v>4800</v>
      </c>
      <c r="C11" s="10">
        <f>SUM(D11:AA11)</f>
        <v>7455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392</v>
      </c>
      <c r="Q11" s="9">
        <v>392</v>
      </c>
      <c r="R11" s="9">
        <v>392</v>
      </c>
      <c r="S11" s="9">
        <v>392</v>
      </c>
      <c r="T11" s="9">
        <v>392</v>
      </c>
      <c r="U11" s="9">
        <v>785</v>
      </c>
      <c r="V11" s="9">
        <v>785</v>
      </c>
      <c r="W11" s="9">
        <v>785</v>
      </c>
      <c r="X11" s="9">
        <v>785</v>
      </c>
      <c r="Y11" s="9">
        <v>785</v>
      </c>
      <c r="Z11" s="9">
        <v>785</v>
      </c>
      <c r="AA11" s="9">
        <v>785</v>
      </c>
    </row>
    <row r="12" spans="1:27" ht="12.75">
      <c r="A12" t="s">
        <v>12</v>
      </c>
      <c r="B12" s="9">
        <v>1800</v>
      </c>
      <c r="C12" s="10">
        <f>SUM(D12:AA12)</f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</row>
    <row r="13" spans="2:27" ht="12.75">
      <c r="B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.75">
      <c r="A14" t="s">
        <v>13</v>
      </c>
      <c r="B14" s="9">
        <v>10000</v>
      </c>
      <c r="C14" s="10">
        <f>SUM(D14:AA14)</f>
        <v>10000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6000</v>
      </c>
      <c r="W14" s="9">
        <v>0</v>
      </c>
      <c r="X14" s="9">
        <v>0</v>
      </c>
      <c r="Y14" s="9">
        <v>0</v>
      </c>
      <c r="Z14" s="9">
        <v>4000</v>
      </c>
      <c r="AA14" s="9">
        <v>0</v>
      </c>
    </row>
    <row r="15" spans="1:27" ht="12.75">
      <c r="A15" t="s">
        <v>14</v>
      </c>
      <c r="B15" s="9">
        <v>4500</v>
      </c>
      <c r="C15" s="10">
        <f>SUM(D15:AA15)</f>
        <v>4500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2500</v>
      </c>
      <c r="W15" s="9">
        <v>0</v>
      </c>
      <c r="X15" s="9">
        <v>0</v>
      </c>
      <c r="Y15" s="9">
        <v>0</v>
      </c>
      <c r="Z15" s="9">
        <v>2000</v>
      </c>
      <c r="AA15" s="9">
        <v>0</v>
      </c>
    </row>
    <row r="16" spans="1:27" ht="12.75">
      <c r="A16" t="s">
        <v>15</v>
      </c>
      <c r="B16" s="9">
        <v>5500</v>
      </c>
      <c r="C16" s="10">
        <f>SUM(D16:AA16)</f>
        <v>4392.7</v>
      </c>
      <c r="D16" s="9">
        <v>0</v>
      </c>
      <c r="E16" s="9">
        <v>96.45</v>
      </c>
      <c r="F16" s="9">
        <v>113.65</v>
      </c>
      <c r="G16" s="9">
        <v>112.65</v>
      </c>
      <c r="H16" s="9">
        <v>36.65</v>
      </c>
      <c r="I16" s="9">
        <v>50</v>
      </c>
      <c r="J16" s="9">
        <v>219.65</v>
      </c>
      <c r="K16" s="9">
        <v>0</v>
      </c>
      <c r="L16" s="9">
        <v>0</v>
      </c>
      <c r="M16" s="9">
        <v>160</v>
      </c>
      <c r="N16" s="9">
        <v>207.6</v>
      </c>
      <c r="O16" s="9">
        <v>268.55</v>
      </c>
      <c r="P16" s="9">
        <v>413.3</v>
      </c>
      <c r="Q16" s="9">
        <v>136</v>
      </c>
      <c r="R16" s="9">
        <v>244.4</v>
      </c>
      <c r="S16" s="9">
        <v>202.6</v>
      </c>
      <c r="T16" s="9">
        <v>131.2</v>
      </c>
      <c r="U16" s="9">
        <v>0</v>
      </c>
      <c r="V16" s="9">
        <v>500</v>
      </c>
      <c r="W16" s="9">
        <v>0</v>
      </c>
      <c r="X16" s="9">
        <v>0</v>
      </c>
      <c r="Y16" s="9">
        <v>1000</v>
      </c>
      <c r="Z16" s="9">
        <v>0</v>
      </c>
      <c r="AA16" s="9">
        <v>500</v>
      </c>
    </row>
    <row r="17" spans="2:27" ht="12.75"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2.75">
      <c r="A18" s="8" t="s">
        <v>28</v>
      </c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.75">
      <c r="A19" t="s">
        <v>29</v>
      </c>
      <c r="B19" s="9">
        <v>2000</v>
      </c>
      <c r="C19" s="10">
        <f>SUM(D19:AA19)</f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</row>
    <row r="20" spans="2:27" ht="12.75">
      <c r="B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 t="s">
        <v>30</v>
      </c>
    </row>
    <row r="21" spans="1:27" ht="12.75">
      <c r="A21" s="11" t="s">
        <v>31</v>
      </c>
      <c r="B21" s="12">
        <f>SUM(B6:B19)</f>
        <v>88435</v>
      </c>
      <c r="C21" s="12">
        <f aca="true" t="shared" si="0" ref="C21:AA21">SUM(C6:C19)</f>
        <v>90839.247</v>
      </c>
      <c r="D21" s="12">
        <f t="shared" si="0"/>
        <v>1304.717</v>
      </c>
      <c r="E21" s="12">
        <f t="shared" si="0"/>
        <v>1401.1670000000001</v>
      </c>
      <c r="F21" s="12">
        <f t="shared" si="0"/>
        <v>1418.3670000000002</v>
      </c>
      <c r="G21" s="12">
        <f t="shared" si="0"/>
        <v>1417.3670000000002</v>
      </c>
      <c r="H21" s="12">
        <f t="shared" si="0"/>
        <v>2751.367</v>
      </c>
      <c r="I21" s="12">
        <f t="shared" si="0"/>
        <v>2764.717</v>
      </c>
      <c r="J21" s="12">
        <f t="shared" si="0"/>
        <v>2934.367</v>
      </c>
      <c r="K21" s="12">
        <f t="shared" si="0"/>
        <v>1750.467</v>
      </c>
      <c r="L21" s="12">
        <f t="shared" si="0"/>
        <v>1750.467</v>
      </c>
      <c r="M21" s="12">
        <f t="shared" si="0"/>
        <v>3579.967</v>
      </c>
      <c r="N21" s="12">
        <f t="shared" si="0"/>
        <v>3403.567</v>
      </c>
      <c r="O21" s="12">
        <f t="shared" si="0"/>
        <v>3495.55</v>
      </c>
      <c r="P21" s="12">
        <f t="shared" si="0"/>
        <v>3860.9800000000005</v>
      </c>
      <c r="Q21" s="12">
        <f t="shared" si="0"/>
        <v>3293.1800000000003</v>
      </c>
      <c r="R21" s="12">
        <f t="shared" si="0"/>
        <v>3940.5800000000004</v>
      </c>
      <c r="S21" s="12">
        <f t="shared" si="0"/>
        <v>3825.28</v>
      </c>
      <c r="T21" s="12">
        <f t="shared" si="0"/>
        <v>3337.38</v>
      </c>
      <c r="U21" s="12">
        <f t="shared" si="0"/>
        <v>4015.6800000000003</v>
      </c>
      <c r="V21" s="12">
        <f t="shared" si="0"/>
        <v>13015.68</v>
      </c>
      <c r="W21" s="12">
        <f t="shared" si="0"/>
        <v>4015.6800000000003</v>
      </c>
      <c r="X21" s="12">
        <f t="shared" si="0"/>
        <v>4015.6800000000003</v>
      </c>
      <c r="Y21" s="12">
        <f t="shared" si="0"/>
        <v>5015.68</v>
      </c>
      <c r="Z21" s="12">
        <f t="shared" si="0"/>
        <v>10015.68</v>
      </c>
      <c r="AA21" s="12">
        <f t="shared" si="0"/>
        <v>4515.68</v>
      </c>
    </row>
    <row r="22" spans="2:27" ht="12.75">
      <c r="B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.75">
      <c r="A23" s="6" t="s">
        <v>16</v>
      </c>
      <c r="B23" s="13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2:27" ht="12.75">
      <c r="B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.75">
      <c r="A25" t="s">
        <v>17</v>
      </c>
      <c r="B25" s="9">
        <v>2500</v>
      </c>
      <c r="C25" s="10">
        <f>SUM(D25:AA25)</f>
        <v>1000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1000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</row>
    <row r="26" spans="1:27" ht="12.75">
      <c r="A26" t="s">
        <v>18</v>
      </c>
      <c r="B26" s="9">
        <v>2500</v>
      </c>
      <c r="C26" s="10">
        <f>SUM(D26:AA26)</f>
        <v>1733.6399999999999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500</v>
      </c>
      <c r="K26" s="9">
        <v>0</v>
      </c>
      <c r="L26" s="9">
        <v>0</v>
      </c>
      <c r="M26" s="9">
        <v>0</v>
      </c>
      <c r="N26" s="9">
        <v>0</v>
      </c>
      <c r="O26" s="9">
        <v>233.64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500</v>
      </c>
      <c r="W26" s="9">
        <v>0</v>
      </c>
      <c r="X26" s="9">
        <v>0</v>
      </c>
      <c r="Y26" s="9">
        <v>500</v>
      </c>
      <c r="Z26" s="9">
        <v>0</v>
      </c>
      <c r="AA26" s="9">
        <v>0</v>
      </c>
    </row>
    <row r="27" spans="2:27" ht="12.75">
      <c r="B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.75">
      <c r="A28" t="s">
        <v>32</v>
      </c>
      <c r="B28" s="9">
        <v>3000</v>
      </c>
      <c r="C28" s="10">
        <f>SUM(D28:AA28)</f>
        <v>1500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500</v>
      </c>
      <c r="Z28" s="9">
        <v>0</v>
      </c>
      <c r="AA28" s="9">
        <v>1000</v>
      </c>
    </row>
    <row r="29" spans="2:27" ht="12.75">
      <c r="B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.75">
      <c r="A30" s="11" t="s">
        <v>33</v>
      </c>
      <c r="B30" s="12">
        <f aca="true" t="shared" si="1" ref="B30:AA30">SUM(B25:B28)</f>
        <v>8000</v>
      </c>
      <c r="C30" s="12">
        <f t="shared" si="1"/>
        <v>4233.639999999999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  <c r="J30" s="12">
        <f t="shared" si="1"/>
        <v>500</v>
      </c>
      <c r="K30" s="12">
        <f t="shared" si="1"/>
        <v>0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233.64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0</v>
      </c>
      <c r="U30" s="12">
        <f t="shared" si="1"/>
        <v>0</v>
      </c>
      <c r="V30" s="12">
        <f t="shared" si="1"/>
        <v>1500</v>
      </c>
      <c r="W30" s="12">
        <f t="shared" si="1"/>
        <v>0</v>
      </c>
      <c r="X30" s="12">
        <f t="shared" si="1"/>
        <v>0</v>
      </c>
      <c r="Y30" s="12">
        <f t="shared" si="1"/>
        <v>1000</v>
      </c>
      <c r="Z30" s="12">
        <f t="shared" si="1"/>
        <v>0</v>
      </c>
      <c r="AA30" s="12">
        <f t="shared" si="1"/>
        <v>1000</v>
      </c>
    </row>
    <row r="31" spans="2:27" ht="12.75">
      <c r="B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>
      <c r="A32" s="15" t="s">
        <v>6</v>
      </c>
      <c r="B32" s="16">
        <f aca="true" t="shared" si="2" ref="B32:AA32">B21+B30</f>
        <v>96435</v>
      </c>
      <c r="C32" s="16">
        <f t="shared" si="2"/>
        <v>95072.887</v>
      </c>
      <c r="D32" s="16">
        <f t="shared" si="2"/>
        <v>1304.717</v>
      </c>
      <c r="E32" s="16">
        <f t="shared" si="2"/>
        <v>1401.1670000000001</v>
      </c>
      <c r="F32" s="16">
        <f t="shared" si="2"/>
        <v>1418.3670000000002</v>
      </c>
      <c r="G32" s="16">
        <f t="shared" si="2"/>
        <v>1417.3670000000002</v>
      </c>
      <c r="H32" s="16">
        <f t="shared" si="2"/>
        <v>2751.367</v>
      </c>
      <c r="I32" s="16">
        <f t="shared" si="2"/>
        <v>2764.717</v>
      </c>
      <c r="J32" s="16">
        <f t="shared" si="2"/>
        <v>3434.367</v>
      </c>
      <c r="K32" s="16">
        <f t="shared" si="2"/>
        <v>1750.467</v>
      </c>
      <c r="L32" s="16">
        <f t="shared" si="2"/>
        <v>1750.467</v>
      </c>
      <c r="M32" s="16">
        <f t="shared" si="2"/>
        <v>3579.967</v>
      </c>
      <c r="N32" s="16">
        <f t="shared" si="2"/>
        <v>3403.567</v>
      </c>
      <c r="O32" s="16">
        <f t="shared" si="2"/>
        <v>3729.19</v>
      </c>
      <c r="P32" s="16">
        <f t="shared" si="2"/>
        <v>3860.9800000000005</v>
      </c>
      <c r="Q32" s="16">
        <f t="shared" si="2"/>
        <v>3293.1800000000003</v>
      </c>
      <c r="R32" s="16">
        <f t="shared" si="2"/>
        <v>3940.5800000000004</v>
      </c>
      <c r="S32" s="16">
        <f t="shared" si="2"/>
        <v>3825.28</v>
      </c>
      <c r="T32" s="16">
        <f t="shared" si="2"/>
        <v>3337.38</v>
      </c>
      <c r="U32" s="16">
        <f t="shared" si="2"/>
        <v>4015.6800000000003</v>
      </c>
      <c r="V32" s="16">
        <f t="shared" si="2"/>
        <v>14515.68</v>
      </c>
      <c r="W32" s="16">
        <f t="shared" si="2"/>
        <v>4015.6800000000003</v>
      </c>
      <c r="X32" s="16">
        <f t="shared" si="2"/>
        <v>4015.6800000000003</v>
      </c>
      <c r="Y32" s="16">
        <f t="shared" si="2"/>
        <v>6015.68</v>
      </c>
      <c r="Z32" s="16">
        <f t="shared" si="2"/>
        <v>10015.68</v>
      </c>
      <c r="AA32" s="16">
        <f t="shared" si="2"/>
        <v>5515.68</v>
      </c>
    </row>
  </sheetData>
  <mergeCells count="2">
    <mergeCell ref="A1:H1"/>
    <mergeCell ref="A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D8" sqref="AD8"/>
    </sheetView>
  </sheetViews>
  <sheetFormatPr defaultColWidth="9.140625" defaultRowHeight="12.75"/>
  <cols>
    <col min="1" max="1" width="28.140625" style="0" customWidth="1"/>
    <col min="2" max="2" width="5.00390625" style="0" customWidth="1"/>
    <col min="3" max="3" width="3.8515625" style="0" customWidth="1"/>
    <col min="4" max="4" width="4.57421875" style="0" customWidth="1"/>
    <col min="5" max="5" width="3.8515625" style="0" customWidth="1"/>
    <col min="6" max="6" width="3.28125" style="0" customWidth="1"/>
    <col min="7" max="8" width="4.28125" style="0" customWidth="1"/>
    <col min="9" max="10" width="4.00390625" style="0" customWidth="1"/>
    <col min="11" max="11" width="4.28125" style="0" customWidth="1"/>
    <col min="12" max="12" width="5.00390625" style="0" customWidth="1"/>
    <col min="13" max="13" width="3.8515625" style="0" customWidth="1"/>
    <col min="14" max="14" width="4.57421875" style="0" customWidth="1"/>
    <col min="15" max="15" width="3.8515625" style="0" customWidth="1"/>
    <col min="16" max="16" width="3.28125" style="0" customWidth="1"/>
    <col min="17" max="18" width="4.28125" style="0" customWidth="1"/>
    <col min="19" max="20" width="4.00390625" style="0" customWidth="1"/>
    <col min="21" max="21" width="4.28125" style="0" customWidth="1"/>
    <col min="22" max="22" width="4.00390625" style="0" customWidth="1"/>
    <col min="23" max="23" width="4.28125" style="0" customWidth="1"/>
    <col min="24" max="24" width="5.00390625" style="0" customWidth="1"/>
    <col min="25" max="26" width="4.140625" style="0" customWidth="1"/>
  </cols>
  <sheetData>
    <row r="1" spans="1:26" ht="15.7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2.75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4" spans="1:26" ht="12.75">
      <c r="A4" s="1" t="s">
        <v>36</v>
      </c>
      <c r="B4" s="1">
        <v>2007</v>
      </c>
      <c r="C4" s="1"/>
      <c r="D4" s="1"/>
      <c r="E4" s="1"/>
      <c r="F4" s="1"/>
      <c r="G4" s="1"/>
      <c r="H4" s="1"/>
      <c r="I4" s="1"/>
      <c r="J4" s="1"/>
      <c r="K4" s="1"/>
      <c r="L4" s="1">
        <v>2008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2009</v>
      </c>
      <c r="Y4" s="1"/>
      <c r="Z4" s="1"/>
    </row>
    <row r="5" spans="1:26" ht="12.75">
      <c r="A5" s="1" t="s">
        <v>37</v>
      </c>
      <c r="B5" s="1" t="s">
        <v>38</v>
      </c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  <c r="K5" s="1" t="s">
        <v>47</v>
      </c>
      <c r="L5" s="1" t="s">
        <v>48</v>
      </c>
      <c r="M5" s="1" t="s">
        <v>49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 t="s">
        <v>48</v>
      </c>
      <c r="Y5" s="1" t="s">
        <v>49</v>
      </c>
      <c r="Z5" s="1" t="s">
        <v>38</v>
      </c>
    </row>
    <row r="6" spans="1:26" ht="12.7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8" spans="1:30" ht="12.75">
      <c r="A8" s="1" t="s">
        <v>51</v>
      </c>
      <c r="AD8" s="17"/>
    </row>
    <row r="9" spans="1:26" ht="12.75">
      <c r="A9" s="18" t="s">
        <v>52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>
      <c r="A10" s="18" t="s">
        <v>53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18" t="s">
        <v>54</v>
      </c>
      <c r="D11" s="17"/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>
      <c r="A12" s="18" t="s">
        <v>11</v>
      </c>
      <c r="D12" s="17"/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>
      <c r="A13" s="18" t="s">
        <v>55</v>
      </c>
      <c r="D13" s="17"/>
      <c r="E13" s="17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>
      <c r="A14" s="18" t="s">
        <v>56</v>
      </c>
      <c r="D14" s="17"/>
      <c r="E14" s="17"/>
      <c r="F14" s="17"/>
      <c r="H14" s="19"/>
      <c r="I14" s="19"/>
      <c r="J14" s="19"/>
      <c r="L14" s="19"/>
      <c r="M14" s="19"/>
      <c r="N14" s="19"/>
      <c r="P14" s="19"/>
      <c r="Q14" s="19"/>
      <c r="R14" s="19"/>
      <c r="T14" s="19"/>
      <c r="U14" s="19"/>
      <c r="V14" s="19"/>
      <c r="X14" s="19"/>
      <c r="Y14" s="19"/>
      <c r="Z14" s="19"/>
    </row>
    <row r="16" ht="12.75">
      <c r="A16" s="1" t="s">
        <v>57</v>
      </c>
    </row>
    <row r="17" spans="1:5" ht="12.75">
      <c r="A17" t="s">
        <v>58</v>
      </c>
      <c r="B17" s="20"/>
      <c r="C17" s="20"/>
      <c r="D17" s="20"/>
      <c r="E17" s="20"/>
    </row>
    <row r="18" spans="1:8" ht="12.75">
      <c r="A18" t="s">
        <v>59</v>
      </c>
      <c r="B18" s="20"/>
      <c r="C18" s="20"/>
      <c r="D18" s="20"/>
      <c r="E18" s="20"/>
      <c r="F18" s="20"/>
      <c r="G18" s="20"/>
      <c r="H18" s="20"/>
    </row>
    <row r="19" spans="1:8" ht="12.75">
      <c r="A19" t="s">
        <v>60</v>
      </c>
      <c r="D19" s="20"/>
      <c r="E19" s="20"/>
      <c r="F19" s="20"/>
      <c r="G19" s="20"/>
      <c r="H19" s="20"/>
    </row>
    <row r="20" spans="1:8" ht="12.75">
      <c r="A20" t="s">
        <v>61</v>
      </c>
      <c r="D20" s="20"/>
      <c r="E20" s="20"/>
      <c r="F20" s="20"/>
      <c r="G20" s="20"/>
      <c r="H20" s="20"/>
    </row>
    <row r="21" spans="1:8" ht="12.75">
      <c r="A21" t="s">
        <v>62</v>
      </c>
      <c r="E21" s="20"/>
      <c r="F21" s="20"/>
      <c r="G21" s="20"/>
      <c r="H21" s="20"/>
    </row>
    <row r="22" spans="1:10" ht="12.75">
      <c r="A22" t="s">
        <v>63</v>
      </c>
      <c r="F22" s="20"/>
      <c r="G22" s="20"/>
      <c r="H22" s="20"/>
      <c r="I22" s="20"/>
      <c r="J22" s="20"/>
    </row>
    <row r="24" spans="1:5" ht="12.75">
      <c r="A24" t="s">
        <v>64</v>
      </c>
      <c r="B24" s="21"/>
      <c r="C24" s="21"/>
      <c r="D24" s="21"/>
      <c r="E24" s="21"/>
    </row>
    <row r="25" spans="1:8" ht="12.75">
      <c r="A25" t="s">
        <v>65</v>
      </c>
      <c r="D25" s="17"/>
      <c r="E25" s="21"/>
      <c r="F25" s="21"/>
      <c r="G25" s="21"/>
      <c r="H25" s="21"/>
    </row>
    <row r="26" spans="1:24" ht="12.75">
      <c r="A26" t="s">
        <v>66</v>
      </c>
      <c r="C26" s="17"/>
      <c r="D26" s="17"/>
      <c r="G26" s="21"/>
      <c r="H26" s="21"/>
      <c r="K26" s="21"/>
      <c r="L26" s="21"/>
      <c r="O26" s="21"/>
      <c r="P26" s="21"/>
      <c r="S26" s="21"/>
      <c r="T26" s="21"/>
      <c r="W26" s="21"/>
      <c r="X26" s="21"/>
    </row>
    <row r="27" spans="1:26" ht="12.75">
      <c r="A27" t="s">
        <v>67</v>
      </c>
      <c r="D27" s="17"/>
      <c r="E27" s="17"/>
      <c r="F27" s="17"/>
      <c r="H27" s="21"/>
      <c r="I27" s="21"/>
      <c r="J27" s="21"/>
      <c r="L27" s="21"/>
      <c r="M27" s="21"/>
      <c r="N27" s="21"/>
      <c r="P27" s="21"/>
      <c r="Q27" s="21"/>
      <c r="R27" s="21"/>
      <c r="T27" s="21"/>
      <c r="U27" s="21"/>
      <c r="V27" s="21"/>
      <c r="X27" s="21"/>
      <c r="Y27" s="21"/>
      <c r="Z27" s="21"/>
    </row>
    <row r="28" spans="1:26" ht="12.75">
      <c r="A28" t="s">
        <v>68</v>
      </c>
      <c r="G28" s="17"/>
      <c r="K28" s="21"/>
      <c r="O28" s="21"/>
      <c r="S28" s="21"/>
      <c r="W28" s="21"/>
      <c r="Z28" s="21"/>
    </row>
    <row r="29" spans="1:26" ht="12.75">
      <c r="A29" t="s">
        <v>69</v>
      </c>
      <c r="G29" s="17"/>
      <c r="K29" s="21"/>
      <c r="O29" s="21"/>
      <c r="S29" s="21"/>
      <c r="W29" s="21"/>
      <c r="Z29" s="21"/>
    </row>
  </sheetData>
  <mergeCells count="2">
    <mergeCell ref="A1:Z1"/>
    <mergeCell ref="A2:Z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dcterms:created xsi:type="dcterms:W3CDTF">2008-07-24T09:47:58Z</dcterms:created>
  <dcterms:modified xsi:type="dcterms:W3CDTF">2009-03-16T06:53:24Z</dcterms:modified>
  <cp:category/>
  <cp:version/>
  <cp:contentType/>
  <cp:contentStatus/>
</cp:coreProperties>
</file>